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00" windowHeight="7755"/>
  </bookViews>
  <sheets>
    <sheet name="пн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I17" i="1"/>
  <c r="H17" i="1"/>
  <c r="G17" i="1"/>
  <c r="H6" i="1"/>
  <c r="E6" i="1"/>
  <c r="J6" i="1" s="1"/>
  <c r="J4" i="1"/>
  <c r="I4" i="1"/>
  <c r="H4" i="1"/>
  <c r="G4" i="1"/>
  <c r="F4" i="1"/>
  <c r="G6" i="1" l="1"/>
  <c r="I6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<sst xmlns="http://schemas.openxmlformats.org/spreadsheetml/2006/main" count="45" uniqueCount="43">
  <si>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</si>
  <si>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</si>
  <si>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</si>
  <si>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</si>
  <si>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</si>
  <si>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</si>
  <si>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</si>
  <si>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</si>
  <si>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</si>
  <si>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</si>
  <si>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</si>
  <si>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</si>
  <si>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</si>
  <si>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</si>
  <si>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</si>
  <si>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451/516</t>
  </si>
  <si>
    <t>Котлета мясная с вермишелью отварной</t>
  </si>
  <si>
    <t>напиток</t>
  </si>
  <si>
    <t>Сок ГОСТ т/п</t>
  </si>
  <si>
    <t>хлеб</t>
  </si>
  <si>
    <t>Батон</t>
  </si>
  <si>
    <t>сладкое</t>
  </si>
  <si>
    <t>Мини-тортик Боярушка</t>
  </si>
  <si>
    <t>45</t>
  </si>
  <si>
    <t>Завтрак 2</t>
  </si>
  <si>
    <t>фрукты</t>
  </si>
  <si>
    <t>Обед</t>
  </si>
  <si>
    <t>закуска</t>
  </si>
  <si>
    <t>1 блюдо</t>
  </si>
  <si>
    <t>Суп из овощей с цыпленком, смет, зелень</t>
  </si>
  <si>
    <t>2 блюдо</t>
  </si>
  <si>
    <t>Плов из птицы</t>
  </si>
  <si>
    <t>200</t>
  </si>
  <si>
    <t>гарнир</t>
  </si>
  <si>
    <t>Напиток апельсиновый</t>
  </si>
  <si>
    <t>180</t>
  </si>
  <si>
    <t>хлеб бел.</t>
  </si>
  <si>
    <t>хлеб черн.</t>
  </si>
  <si>
    <t>Хлеб ржаной</t>
  </si>
  <si>
    <t>кисломол.</t>
  </si>
  <si>
    <t>Фругурт «Чудо»</t>
  </si>
  <si>
    <t>115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</si>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</sst>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1" fillId="3" borderId="13" xfId="0" applyNumberFormat="1" applyFont="1" applyFill="1" applyBorder="1" applyAlignment="1">
      <alignment horizontal="right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0" borderId="0" xfId="0" applyNumberFormat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3" borderId="13" xfId="0" applyFont="1" applyFill="1" applyBorder="1" applyAlignment="1">
      <alignment horizontal="center"/>
    </xf>
    <xf numFmtId="0" fontId="2" fillId="3" borderId="20" xfId="0" applyFont="1" applyFill="1" applyBorder="1" applyAlignment="1">
      <alignment wrapText="1"/>
    </xf>
    <xf numFmtId="2" fontId="2" fillId="3" borderId="21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right"/>
    </xf>
    <xf numFmtId="0" fontId="1" fillId="3" borderId="22" xfId="0" applyFont="1" applyFill="1" applyBorder="1" applyAlignment="1">
      <alignment horizontal="right"/>
    </xf>
    <xf numFmtId="0" fontId="2" fillId="3" borderId="13" xfId="0" applyFont="1" applyFill="1" applyBorder="1"/>
    <xf numFmtId="49" fontId="2" fillId="3" borderId="23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24" xfId="0" applyFont="1" applyFill="1" applyBorder="1" applyAlignment="1">
      <alignment horizontal="right"/>
    </xf>
    <xf numFmtId="49" fontId="2" fillId="3" borderId="13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1" fillId="3" borderId="25" xfId="0" applyNumberFormat="1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1" fontId="2" fillId="3" borderId="13" xfId="0" applyNumberFormat="1" applyFont="1" applyFill="1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45565</v>
      </c>
    </row>
    <row r="2" spans="1:12" ht="7.5" customHeight="1" thickBot="1" x14ac:dyDescent="0.3"/>
    <row r="3" spans="1:12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240</v>
      </c>
      <c r="F4" s="14">
        <f>40.88+9.11</f>
        <v>49.99</v>
      </c>
      <c r="G4" s="15">
        <f>253.6+221</f>
        <v>474.6</v>
      </c>
      <c r="H4" s="15">
        <f>13.2+5.3</f>
        <v>18.5</v>
      </c>
      <c r="I4" s="15">
        <f>18.7+6.2</f>
        <v>24.9</v>
      </c>
      <c r="J4" s="16">
        <f>8+35.3</f>
        <v>43.3</v>
      </c>
    </row>
    <row r="5" spans="1:12" x14ac:dyDescent="0.25">
      <c r="A5" s="17"/>
      <c r="B5" s="18" t="s">
        <v>17</v>
      </c>
      <c r="C5" s="19">
        <v>707</v>
      </c>
      <c r="D5" s="20" t="s">
        <v>18</v>
      </c>
      <c r="E5" s="21">
        <v>200</v>
      </c>
      <c r="F5" s="22">
        <v>23.8</v>
      </c>
      <c r="G5" s="23">
        <v>108</v>
      </c>
      <c r="H5" s="23">
        <v>1.4</v>
      </c>
      <c r="I5" s="23">
        <v>0</v>
      </c>
      <c r="J5" s="24">
        <v>25.6</v>
      </c>
    </row>
    <row r="6" spans="1:12" x14ac:dyDescent="0.25">
      <c r="A6" s="17"/>
      <c r="B6" s="18" t="s">
        <v>19</v>
      </c>
      <c r="C6" s="19"/>
      <c r="D6" s="20" t="s">
        <v>20</v>
      </c>
      <c r="E6" s="21">
        <f>F6/131.14*1000+0.2</f>
        <v>32.303095928015864</v>
      </c>
      <c r="F6" s="22">
        <v>4.21</v>
      </c>
      <c r="G6" s="25">
        <f>E6*116.9/50</f>
        <v>75.524638279701094</v>
      </c>
      <c r="H6" s="25">
        <f>E6*3.95/50</f>
        <v>2.5519445783132535</v>
      </c>
      <c r="I6" s="25">
        <f>E6*0.5/50</f>
        <v>0.32303095928015862</v>
      </c>
      <c r="J6" s="26">
        <f>E6*24.15/50</f>
        <v>15.602395333231662</v>
      </c>
    </row>
    <row r="7" spans="1:12" x14ac:dyDescent="0.25">
      <c r="A7" s="17"/>
      <c r="B7" s="27" t="s">
        <v>21</v>
      </c>
      <c r="C7" s="19"/>
      <c r="D7" s="20" t="s">
        <v>22</v>
      </c>
      <c r="E7" s="21" t="s">
        <v>23</v>
      </c>
      <c r="F7" s="22">
        <v>22</v>
      </c>
      <c r="G7" s="28">
        <v>201.4</v>
      </c>
      <c r="H7" s="28">
        <v>2</v>
      </c>
      <c r="I7" s="28">
        <v>12.2</v>
      </c>
      <c r="J7" s="29">
        <v>21</v>
      </c>
    </row>
    <row r="8" spans="1:12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2" x14ac:dyDescent="0.25">
      <c r="A9" s="9" t="s">
        <v>24</v>
      </c>
      <c r="B9" s="36" t="s">
        <v>25</v>
      </c>
      <c r="C9" s="11"/>
      <c r="D9" s="12"/>
      <c r="E9" s="15"/>
      <c r="F9" s="37"/>
      <c r="G9" s="15"/>
      <c r="H9" s="15"/>
      <c r="I9" s="15"/>
      <c r="J9" s="16"/>
    </row>
    <row r="10" spans="1:12" x14ac:dyDescent="0.25">
      <c r="A10" s="17"/>
      <c r="B10" s="19"/>
      <c r="C10" s="19"/>
      <c r="D10" s="20"/>
      <c r="E10" s="23"/>
      <c r="F10" s="38"/>
      <c r="G10" s="23"/>
      <c r="H10" s="23"/>
      <c r="I10" s="23"/>
      <c r="J10" s="24"/>
    </row>
    <row r="11" spans="1:12" ht="15.7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  <c r="K11" s="39"/>
      <c r="L11" s="39"/>
    </row>
    <row r="12" spans="1:12" x14ac:dyDescent="0.25">
      <c r="A12" s="17" t="s">
        <v>26</v>
      </c>
      <c r="B12" s="40" t="s">
        <v>27</v>
      </c>
      <c r="C12" s="41"/>
      <c r="D12" s="42"/>
      <c r="E12" s="43"/>
      <c r="F12" s="44"/>
      <c r="G12" s="45"/>
      <c r="H12" s="45"/>
      <c r="I12" s="45"/>
      <c r="J12" s="46"/>
    </row>
    <row r="13" spans="1:12" x14ac:dyDescent="0.25">
      <c r="A13" s="17"/>
      <c r="B13" s="18" t="s">
        <v>28</v>
      </c>
      <c r="C13" s="47">
        <v>135</v>
      </c>
      <c r="D13" s="48" t="s">
        <v>29</v>
      </c>
      <c r="E13" s="21">
        <v>274</v>
      </c>
      <c r="F13" s="49">
        <v>17.3</v>
      </c>
      <c r="G13" s="50">
        <v>184</v>
      </c>
      <c r="H13" s="50">
        <v>5.25</v>
      </c>
      <c r="I13" s="50">
        <v>9.5</v>
      </c>
      <c r="J13" s="51">
        <v>9.6199999999999992</v>
      </c>
    </row>
    <row r="14" spans="1:12" x14ac:dyDescent="0.25">
      <c r="A14" s="17"/>
      <c r="B14" s="18" t="s">
        <v>30</v>
      </c>
      <c r="C14" s="47">
        <v>492</v>
      </c>
      <c r="D14" s="52" t="s">
        <v>31</v>
      </c>
      <c r="E14" s="53" t="s">
        <v>32</v>
      </c>
      <c r="F14" s="54">
        <v>37.450000000000003</v>
      </c>
      <c r="G14" s="50">
        <v>371.8</v>
      </c>
      <c r="H14" s="50">
        <v>23</v>
      </c>
      <c r="I14" s="50">
        <v>15.4</v>
      </c>
      <c r="J14" s="55">
        <v>45.6</v>
      </c>
    </row>
    <row r="15" spans="1:12" x14ac:dyDescent="0.25">
      <c r="A15" s="17"/>
      <c r="B15" s="18" t="s">
        <v>33</v>
      </c>
      <c r="C15" s="47"/>
      <c r="D15" s="52"/>
      <c r="E15" s="56"/>
      <c r="F15" s="54"/>
      <c r="G15" s="50"/>
      <c r="H15" s="50"/>
      <c r="I15" s="50"/>
      <c r="J15" s="55"/>
    </row>
    <row r="16" spans="1:12" x14ac:dyDescent="0.25">
      <c r="A16" s="17"/>
      <c r="B16" s="18" t="s">
        <v>17</v>
      </c>
      <c r="C16" s="47">
        <v>699</v>
      </c>
      <c r="D16" s="52" t="s">
        <v>34</v>
      </c>
      <c r="E16" s="56" t="s">
        <v>35</v>
      </c>
      <c r="F16" s="54">
        <v>5.05</v>
      </c>
      <c r="G16" s="50">
        <v>86.4</v>
      </c>
      <c r="H16" s="50">
        <v>0.2</v>
      </c>
      <c r="I16" s="50">
        <v>0</v>
      </c>
      <c r="J16" s="55">
        <v>21.6</v>
      </c>
    </row>
    <row r="17" spans="1:12" x14ac:dyDescent="0.25">
      <c r="A17" s="17"/>
      <c r="B17" s="18" t="s">
        <v>36</v>
      </c>
      <c r="C17" s="57"/>
      <c r="D17" s="52" t="s">
        <v>20</v>
      </c>
      <c r="E17" s="21">
        <v>25</v>
      </c>
      <c r="F17" s="54">
        <v>3.22</v>
      </c>
      <c r="G17" s="25">
        <f>E17*116.9/50</f>
        <v>58.45</v>
      </c>
      <c r="H17" s="25">
        <f>E17*3.95/50</f>
        <v>1.9750000000000001</v>
      </c>
      <c r="I17" s="25">
        <f>E17*0.5/50</f>
        <v>0.25</v>
      </c>
      <c r="J17" s="58">
        <f>E17*24.15/50</f>
        <v>12.074999999999999</v>
      </c>
    </row>
    <row r="18" spans="1:12" x14ac:dyDescent="0.25">
      <c r="A18" s="17"/>
      <c r="B18" s="18" t="s">
        <v>37</v>
      </c>
      <c r="C18" s="57"/>
      <c r="D18" s="52" t="s">
        <v>38</v>
      </c>
      <c r="E18" s="21">
        <v>25</v>
      </c>
      <c r="F18" s="54">
        <v>1.64</v>
      </c>
      <c r="G18" s="25">
        <f>E18*76/30</f>
        <v>63.333333333333336</v>
      </c>
      <c r="H18" s="25">
        <f>E18*1.44/30</f>
        <v>1.2</v>
      </c>
      <c r="I18" s="25">
        <f>E18*0.36/30</f>
        <v>0.3</v>
      </c>
      <c r="J18" s="58">
        <f>E18*13.14/30</f>
        <v>10.95</v>
      </c>
    </row>
    <row r="19" spans="1:12" x14ac:dyDescent="0.25">
      <c r="A19" s="17"/>
      <c r="B19" s="59" t="s">
        <v>39</v>
      </c>
      <c r="C19" s="59"/>
      <c r="D19" s="52" t="s">
        <v>40</v>
      </c>
      <c r="E19" s="60" t="s">
        <v>41</v>
      </c>
      <c r="F19" s="54">
        <v>35.340000000000003</v>
      </c>
      <c r="G19" s="50">
        <v>116</v>
      </c>
      <c r="H19" s="50">
        <v>5.6</v>
      </c>
      <c r="I19" s="50">
        <v>6.4</v>
      </c>
      <c r="J19" s="55">
        <v>8.1999999999999993</v>
      </c>
    </row>
    <row r="20" spans="1:12" ht="15.75" thickBot="1" x14ac:dyDescent="0.3">
      <c r="A20" s="30"/>
      <c r="B20" s="31"/>
      <c r="C20" s="31"/>
      <c r="D20" s="52"/>
      <c r="E20" s="61"/>
      <c r="F20" s="34"/>
      <c r="G20" s="33"/>
      <c r="H20" s="33"/>
      <c r="I20" s="33"/>
      <c r="J20" s="35"/>
      <c r="K20" s="39"/>
      <c r="L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2024-09-30T09:56:10Z</dcterms:created>
  <dcterms:modified xsi:type="dcterms:W3CDTF">2024-09-30T09:57:40Z</dcterms:modified>
</cp:coreProperties>
</file>