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<sst xmlns="http://schemas.openxmlformats.org/spreadsheetml/2006/main" count="40" uniqueCount="40">
  <si>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</si>
  <si>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</si>
  <si>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</si>
  <si>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</si>
  <si>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</si>
  <si>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</si>
  <si>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</si>
  <si>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</si>
  <si>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</si>
  <si>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</si>
  <si>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</si>
  <si>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</si>
  <si>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</si>
  <si>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</si>
  <si>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</si>
  <si>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</si>
  <si>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</si>
  <si>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</si>
  <si>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</si>
  <si>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</si>
  <si>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</si>
  <si>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</si>
  <si>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</si>
  <si>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</si>
  <si>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</si>
  <si>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</si>
  <si>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</si>
  <si>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</si>
  <si>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</si>
  <si>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</si>
  <si>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</si>
  <si>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200</t>
  </si>
  <si>
    <t>Фрикадельки в соусе с гречей отварной</t>
  </si>
  <si>
    <t>Молочный коктейль «Чудо»</t>
  </si>
  <si>
    <t>Круассан</t>
  </si>
  <si>
    <t>Щи из св.капусты с мясом, сметана, зелень</t>
  </si>
  <si>
    <t>Сырники из творога со сгущенным молоком</t>
  </si>
  <si>
    <t>Чай с молоком</t>
  </si>
  <si>
    <t>Мини-тортик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</si>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</sst>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v>469.50799999999998</v>
      </c>
      <c r="D4" s="35" t="s">
        <v>32</v>
      </c>
      <c r="E4" s="36">
        <v>255</v>
      </c>
      <c r="F4" s="37">
        <f>25.84+10.32</f>
        <v>36.159999999999997</v>
      </c>
      <c r="G4" s="57">
        <f>212+202</f>
        <v>414</v>
      </c>
      <c r="H4" s="57">
        <f>8.42+5.6</f>
        <v>14.02</v>
      </c>
      <c r="I4" s="57">
        <f>11.69+7.2</f>
        <v>18.89</v>
      </c>
      <c r="J4" s="58">
        <f>9+27.5</f>
        <v>36.5</v>
      </c>
    </row>
    <row r="5" spans="1:10" x14ac:dyDescent="0.25">
      <c r="A5" s="5"/>
      <c r="B5" s="1" t="s">
        <v>12</v>
      </c>
      <c r="C5" s="2"/>
      <c r="D5" s="53" t="s">
        <v>33</v>
      </c>
      <c r="E5" s="55" t="s">
        <v>31</v>
      </c>
      <c r="F5" s="54">
        <v>38.22</v>
      </c>
      <c r="G5" s="65">
        <v>123</v>
      </c>
      <c r="H5" s="65">
        <v>5.9</v>
      </c>
      <c r="I5" s="65">
        <v>6.8</v>
      </c>
      <c r="J5" s="66">
        <v>12.9</v>
      </c>
    </row>
    <row r="6" spans="1:10" x14ac:dyDescent="0.25">
      <c r="A6" s="5"/>
      <c r="B6" s="1" t="s">
        <v>23</v>
      </c>
      <c r="C6" s="2"/>
      <c r="D6" s="53" t="s">
        <v>27</v>
      </c>
      <c r="E6" s="56">
        <f>F6/111.85*1000+0.2</f>
        <v>32.564774251229331</v>
      </c>
      <c r="F6" s="54">
        <v>3.62</v>
      </c>
      <c r="G6" s="44">
        <f>E6*116.9/50</f>
        <v>76.136442199374173</v>
      </c>
      <c r="H6" s="44">
        <f>E6*3.95/50</f>
        <v>2.5726171658471175</v>
      </c>
      <c r="I6" s="44">
        <f>E6*0.5/50</f>
        <v>0.32564774251229328</v>
      </c>
      <c r="J6" s="67">
        <f>E6*24.15/50</f>
        <v>15.728785963343766</v>
      </c>
    </row>
    <row r="7" spans="1:10" x14ac:dyDescent="0.25">
      <c r="A7" s="5"/>
      <c r="B7" s="2"/>
      <c r="C7" s="2"/>
      <c r="D7" s="68" t="s">
        <v>34</v>
      </c>
      <c r="E7" s="69">
        <v>45</v>
      </c>
      <c r="F7" s="70">
        <v>22</v>
      </c>
      <c r="G7" s="71">
        <v>163</v>
      </c>
      <c r="H7" s="71">
        <v>3.8</v>
      </c>
      <c r="I7" s="71">
        <v>8</v>
      </c>
      <c r="J7" s="72">
        <v>30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4"/>
      <c r="D9" s="35"/>
      <c r="E9" s="38"/>
      <c r="F9" s="45"/>
      <c r="G9" s="38"/>
      <c r="H9" s="38"/>
      <c r="I9" s="38"/>
      <c r="J9" s="39"/>
    </row>
    <row r="10" spans="1:10" x14ac:dyDescent="0.25">
      <c r="A10" s="5"/>
      <c r="B10" s="2"/>
      <c r="C10" s="2"/>
      <c r="D10" s="40"/>
      <c r="E10" s="42"/>
      <c r="F10" s="46"/>
      <c r="G10" s="42"/>
      <c r="H10" s="42"/>
      <c r="I10" s="42"/>
      <c r="J10" s="43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x14ac:dyDescent="0.25">
      <c r="A13" s="5"/>
      <c r="B13" s="1" t="s">
        <v>16</v>
      </c>
      <c r="C13" s="20">
        <v>124</v>
      </c>
      <c r="D13" s="59" t="s">
        <v>35</v>
      </c>
      <c r="E13" s="41">
        <f>25+250+11</f>
        <v>286</v>
      </c>
      <c r="F13" s="60">
        <v>30.7</v>
      </c>
      <c r="G13" s="18">
        <v>142</v>
      </c>
      <c r="H13" s="18">
        <v>5.4</v>
      </c>
      <c r="I13" s="18">
        <v>5.6</v>
      </c>
      <c r="J13" s="61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36</v>
      </c>
      <c r="E14" s="62" t="s">
        <v>30</v>
      </c>
      <c r="F14" s="24">
        <v>44.87</v>
      </c>
      <c r="G14" s="18">
        <v>427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30"/>
      <c r="E15" s="63"/>
      <c r="F15" s="73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30" t="s">
        <v>37</v>
      </c>
      <c r="E16" s="63">
        <v>180</v>
      </c>
      <c r="F16" s="73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25">
        <f>F18/55.92*1000</f>
        <v>32.546494992846924</v>
      </c>
      <c r="F18" s="24">
        <v>1.82</v>
      </c>
      <c r="G18" s="26">
        <f>E18*76/30</f>
        <v>82.45112064854554</v>
      </c>
      <c r="H18" s="26">
        <f>E18*1.44/30</f>
        <v>1.5622317596566522</v>
      </c>
      <c r="I18" s="26">
        <f>E18*0.36/30</f>
        <v>0.39055793991416304</v>
      </c>
      <c r="J18" s="27">
        <f>E18*13.14/30</f>
        <v>14.255364806866954</v>
      </c>
    </row>
    <row r="19" spans="1:10" x14ac:dyDescent="0.25">
      <c r="A19" s="5"/>
      <c r="B19" s="16"/>
      <c r="C19" s="16"/>
      <c r="D19" s="22" t="s">
        <v>38</v>
      </c>
      <c r="E19" s="23" t="s">
        <v>39</v>
      </c>
      <c r="F19" s="24">
        <v>16.100000000000001</v>
      </c>
      <c r="G19" s="18">
        <v>201.4</v>
      </c>
      <c r="H19" s="18">
        <v>2</v>
      </c>
      <c r="I19" s="18">
        <v>12.2</v>
      </c>
      <c r="J19" s="64">
        <v>21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2023-11-24T07:28:42Z</dcterms:modified>
</cp:coreProperties>
</file>