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<sst xmlns="http://schemas.openxmlformats.org/spreadsheetml/2006/main" count="41" uniqueCount="40">
  <si>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</si>
  <si>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</si>
  <si>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</si>
  <si>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</si>
  <si>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</si>
  <si>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</si>
  <si>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</si>
  <si>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</si>
  <si>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</si>
  <si>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</si>
  <si>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</si>
  <si>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</si>
  <si>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</si>
  <si>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</si>
  <si>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</si>
  <si>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</si>
  <si>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</si>
  <si>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</si>
  <si>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</si>
  <si>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</si>
  <si>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</si>
  <si>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</si>
  <si>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</si>
  <si>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</si>
  <si>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</si>
  <si>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</si>
  <si>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</si>
  <si>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</si>
  <si>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</si>
  <si>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</si>
  <si>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</si>
  <si>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</si>
  <si>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</si>
  <si>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</si>
  <si>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Мандарин св.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</si>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</sst>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22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31</v>
      </c>
      <c r="D4" s="29" t="s">
        <v>32</v>
      </c>
      <c r="E4" s="30">
        <v>240</v>
      </c>
      <c r="F4" s="31">
        <f>39.04+8.51</f>
        <v>47.55</v>
      </c>
      <c r="G4" s="32">
        <f>253.6+221</f>
        <v>474.6</v>
      </c>
      <c r="H4" s="32">
        <f>13.2+5.3</f>
        <v>18.5</v>
      </c>
      <c r="I4" s="32">
        <f>18.7+6.2</f>
        <v>24.9</v>
      </c>
      <c r="J4" s="33">
        <f>8+35.3</f>
        <v>43.3</v>
      </c>
    </row>
    <row r="5" spans="1:10" x14ac:dyDescent="0.25">
      <c r="A5" s="5"/>
      <c r="B5" s="1" t="s">
        <v>12</v>
      </c>
      <c r="C5" s="2">
        <v>707</v>
      </c>
      <c r="D5" s="34" t="s">
        <v>33</v>
      </c>
      <c r="E5" s="35">
        <v>200</v>
      </c>
      <c r="F5" s="36">
        <v>22.95</v>
      </c>
      <c r="G5" s="37">
        <v>108</v>
      </c>
      <c r="H5" s="37">
        <v>1.4</v>
      </c>
      <c r="I5" s="37">
        <v>0</v>
      </c>
      <c r="J5" s="38">
        <v>25.6</v>
      </c>
    </row>
    <row r="6" spans="1:10" x14ac:dyDescent="0.25">
      <c r="A6" s="5"/>
      <c r="B6" s="1" t="s">
        <v>23</v>
      </c>
      <c r="C6" s="2"/>
      <c r="D6" s="34" t="s">
        <v>27</v>
      </c>
      <c r="E6" s="35">
        <f>F6/111.85*1000+0.2</f>
        <v>22.551363433169421</v>
      </c>
      <c r="F6" s="36">
        <v>2.5</v>
      </c>
      <c r="G6" s="39">
        <f>E6*116.9/50</f>
        <v>52.725087706750109</v>
      </c>
      <c r="H6" s="39">
        <f>E6*3.95/50</f>
        <v>1.7815577112203842</v>
      </c>
      <c r="I6" s="39">
        <f>E6*0.5/50</f>
        <v>0.22551363433169422</v>
      </c>
      <c r="J6" s="40">
        <f>E6*24.15/50</f>
        <v>10.89230853822083</v>
      </c>
    </row>
    <row r="7" spans="1:10" x14ac:dyDescent="0.25">
      <c r="A7" s="5"/>
      <c r="B7" s="2"/>
      <c r="C7" s="2"/>
      <c r="D7" s="34" t="s">
        <v>34</v>
      </c>
      <c r="E7" s="35">
        <v>105</v>
      </c>
      <c r="F7" s="36">
        <v>27</v>
      </c>
      <c r="G7" s="41">
        <v>60</v>
      </c>
      <c r="H7" s="41">
        <v>0.5</v>
      </c>
      <c r="I7" s="41">
        <v>0</v>
      </c>
      <c r="J7" s="42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8"/>
      <c r="D9" s="29"/>
      <c r="E9" s="32"/>
      <c r="F9" s="43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7"/>
      <c r="F10" s="44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5">
        <f>25+250+11</f>
        <v>286</v>
      </c>
      <c r="F13" s="53">
        <v>21.95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41.14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8" t="s">
        <v>27</v>
      </c>
      <c r="E17" s="20">
        <f>F17/111.85*1000+0.2</f>
        <v>18.706928922664279</v>
      </c>
      <c r="F17" s="19">
        <v>2.0699999999999998</v>
      </c>
      <c r="G17" s="21">
        <f>E17*116.9/50</f>
        <v>43.736799821189088</v>
      </c>
      <c r="H17" s="21">
        <f>E17*3.95/50</f>
        <v>1.4778473848904781</v>
      </c>
      <c r="I17" s="21">
        <f>E17*0.5/50</f>
        <v>0.18706928922664279</v>
      </c>
      <c r="J17" s="22">
        <f>E17*24.15/50</f>
        <v>9.0354466696468467</v>
      </c>
    </row>
    <row r="18" spans="1:10" x14ac:dyDescent="0.25">
      <c r="A18" s="5"/>
      <c r="B18" s="1" t="s">
        <v>21</v>
      </c>
      <c r="C18" s="61"/>
      <c r="D18" s="56" t="s">
        <v>28</v>
      </c>
      <c r="E18" s="35">
        <f>F18/55.92*1000</f>
        <v>20.028612303290416</v>
      </c>
      <c r="F18" s="58">
        <v>1.1200000000000001</v>
      </c>
      <c r="G18" s="39">
        <f>E18*76/30</f>
        <v>50.739151168335724</v>
      </c>
      <c r="H18" s="39">
        <f>E18*1.44/30</f>
        <v>0.96137339055793991</v>
      </c>
      <c r="I18" s="39">
        <f>E18*0.36/30</f>
        <v>0.24034334763948498</v>
      </c>
      <c r="J18" s="62">
        <f>E18*13.14/30</f>
        <v>8.7725321888412022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2023-11-24T07:24:54Z</dcterms:modified>
</cp:coreProperties>
</file>