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8" i="1"/>
  <c r="I18" i="1" s="1"/>
  <c r="I17" i="1"/>
  <c r="G17" i="1"/>
  <c r="E17" i="1"/>
  <c r="J17" i="1" s="1"/>
  <c r="E13" i="1"/>
  <c r="E6" i="1"/>
  <c r="I6" i="1" s="1"/>
  <c r="J4" i="1"/>
  <c r="I4" i="1"/>
  <c r="H4" i="1"/>
  <c r="G4" i="1"/>
  <c r="F4" i="1"/>
  <c r="F11" i="1" s="1"/>
  <c r="H6" i="1" l="1"/>
  <c r="J6" i="1"/>
  <c r="H18" i="1"/>
  <c r="J18" i="1"/>
  <c r="G6" i="1"/>
  <c r="H17" i="1"/>
  <c r="G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<sst xmlns="http://schemas.openxmlformats.org/spreadsheetml/2006/main" count="42" uniqueCount="41">
  <si>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</si>
  <si>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</si>
  <si>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</si>
  <si>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</si>
  <si>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</si>
  <si>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</si>
  <si>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</si>
  <si>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</si>
  <si>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</si>
  <si>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</si>
  <si>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</si>
  <si>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</si>
  <si>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</si>
  <si>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</si>
  <si>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</si>
  <si>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</si>
  <si>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</si>
  <si>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</si>
  <si>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</si>
  <si>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</si>
  <si>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</si>
  <si>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</si>
  <si>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</si>
  <si>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</si>
  <si>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</si>
  <si>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</si>
  <si>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</si>
  <si>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</si>
  <si>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</si>
  <si>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</si>
  <si>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Биточки куриные с рожками отварными</t>
  </si>
  <si>
    <t>Сок тет/пак</t>
  </si>
  <si>
    <t xml:space="preserve">200 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</si>
  <si>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</si>
  <si>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</si>
  <si>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</si>
  <si>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163</t>
  </si>
  <si>
    <t>Компот из сухофруктов</t>
  </si>
  <si>
    <t>180</t>
  </si>
  <si>
    <t>Вафли Аппетитки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</si>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</sst>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49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Protection="1">
      <protection locked="0"/>
    </xf>
    <xf numFmtId="1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1" fontId="3" fillId="5" borderId="24" xfId="0" applyNumberFormat="1" applyFont="1" applyFill="1" applyBorder="1" applyAlignment="1" applyProtection="1">
      <alignment horizontal="center"/>
      <protection locked="0"/>
    </xf>
    <xf numFmtId="2" fontId="3" fillId="5" borderId="24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2" fontId="3" fillId="4" borderId="16" xfId="0" applyNumberFormat="1" applyFont="1" applyFill="1" applyBorder="1" applyAlignment="1" applyProtection="1">
      <alignment horizontal="center" wrapText="1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8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45238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>
        <v>499.51600000000002</v>
      </c>
      <c r="D4" s="35" t="s">
        <v>30</v>
      </c>
      <c r="E4" s="26">
        <v>240</v>
      </c>
      <c r="F4" s="36">
        <f>38.76+8.51</f>
        <v>47.269999999999996</v>
      </c>
      <c r="G4" s="24">
        <f>294+221</f>
        <v>515</v>
      </c>
      <c r="H4" s="24">
        <f>18.6+5.3</f>
        <v>23.900000000000002</v>
      </c>
      <c r="I4" s="24">
        <f>20.1+6.2</f>
        <v>26.3</v>
      </c>
      <c r="J4" s="25">
        <f>9+35.3</f>
        <v>44.3</v>
      </c>
    </row>
    <row r="5" spans="1:10" x14ac:dyDescent="0.25">
      <c r="A5" s="5"/>
      <c r="B5" s="1" t="s">
        <v>12</v>
      </c>
      <c r="C5" s="34">
        <v>707</v>
      </c>
      <c r="D5" s="35" t="s">
        <v>31</v>
      </c>
      <c r="E5" s="37" t="s">
        <v>32</v>
      </c>
      <c r="F5" s="36">
        <v>22.95</v>
      </c>
      <c r="G5" s="24">
        <v>108</v>
      </c>
      <c r="H5" s="24">
        <v>1.4</v>
      </c>
      <c r="I5" s="24">
        <v>0</v>
      </c>
      <c r="J5" s="25">
        <v>25.6</v>
      </c>
    </row>
    <row r="6" spans="1:10" x14ac:dyDescent="0.25">
      <c r="A6" s="5"/>
      <c r="B6" s="1" t="s">
        <v>23</v>
      </c>
      <c r="C6" s="34"/>
      <c r="D6" s="35" t="s">
        <v>27</v>
      </c>
      <c r="E6" s="38">
        <f>F6/111.85*1000+0.2</f>
        <v>25.054716137684398</v>
      </c>
      <c r="F6" s="36">
        <v>2.78</v>
      </c>
      <c r="G6" s="39">
        <f>E6*116.9/50</f>
        <v>58.57792632990612</v>
      </c>
      <c r="H6" s="39">
        <f>E6*3.95/50</f>
        <v>1.9793225748770675</v>
      </c>
      <c r="I6" s="39">
        <f>E6*0.5/50</f>
        <v>0.25054716137684396</v>
      </c>
      <c r="J6" s="40">
        <f>E6*24.15/50</f>
        <v>12.101427894501564</v>
      </c>
    </row>
    <row r="7" spans="1:10" x14ac:dyDescent="0.25">
      <c r="A7" s="5"/>
      <c r="B7" s="2"/>
      <c r="C7" s="34"/>
      <c r="D7" s="35" t="s">
        <v>33</v>
      </c>
      <c r="E7" s="38">
        <v>178</v>
      </c>
      <c r="F7" s="36">
        <v>27</v>
      </c>
      <c r="G7" s="24">
        <v>60</v>
      </c>
      <c r="H7" s="24">
        <v>0.5</v>
      </c>
      <c r="I7" s="24">
        <v>0</v>
      </c>
      <c r="J7" s="25">
        <v>12.9</v>
      </c>
    </row>
    <row r="8" spans="1:10" ht="15.75" thickBot="1" x14ac:dyDescent="0.3">
      <c r="A8" s="6"/>
      <c r="B8" s="7"/>
      <c r="C8" s="34"/>
      <c r="D8" s="41"/>
      <c r="E8" s="42"/>
      <c r="F8" s="43"/>
      <c r="G8" s="44"/>
      <c r="H8" s="44"/>
      <c r="I8" s="44"/>
      <c r="J8" s="45"/>
    </row>
    <row r="9" spans="1:10" x14ac:dyDescent="0.25">
      <c r="A9" s="3" t="s">
        <v>13</v>
      </c>
      <c r="B9" s="9" t="s">
        <v>20</v>
      </c>
      <c r="C9" s="46"/>
      <c r="D9" s="47"/>
      <c r="E9" s="48"/>
      <c r="F9" s="49"/>
      <c r="G9" s="50"/>
      <c r="H9" s="50"/>
      <c r="I9" s="50"/>
      <c r="J9" s="51"/>
    </row>
    <row r="10" spans="1:10" x14ac:dyDescent="0.25">
      <c r="A10" s="5"/>
      <c r="B10" s="2"/>
      <c r="C10" s="52"/>
      <c r="D10" s="35"/>
      <c r="E10" s="38"/>
      <c r="F10" s="36"/>
      <c r="G10" s="24"/>
      <c r="H10" s="24"/>
      <c r="I10" s="24"/>
      <c r="J10" s="30"/>
    </row>
    <row r="11" spans="1:10" ht="15.75" thickBot="1" x14ac:dyDescent="0.3">
      <c r="A11" s="6"/>
      <c r="B11" s="7"/>
      <c r="C11" s="53"/>
      <c r="D11" s="54"/>
      <c r="E11" s="55"/>
      <c r="F11" s="56">
        <f>SUM(F4:F9)</f>
        <v>100</v>
      </c>
      <c r="G11" s="57"/>
      <c r="H11" s="57"/>
      <c r="I11" s="57"/>
      <c r="J11" s="58"/>
    </row>
    <row r="12" spans="1:10" x14ac:dyDescent="0.25">
      <c r="A12" s="5" t="s">
        <v>14</v>
      </c>
      <c r="B12" s="8" t="s">
        <v>15</v>
      </c>
      <c r="C12" s="59"/>
      <c r="D12" s="60"/>
      <c r="E12" s="61"/>
      <c r="F12" s="62"/>
      <c r="G12" s="63"/>
      <c r="H12" s="63"/>
      <c r="I12" s="63"/>
      <c r="J12" s="64"/>
    </row>
    <row r="13" spans="1:10" ht="30" x14ac:dyDescent="0.25">
      <c r="A13" s="5"/>
      <c r="B13" s="1" t="s">
        <v>16</v>
      </c>
      <c r="C13" s="18">
        <v>140</v>
      </c>
      <c r="D13" s="19" t="s">
        <v>34</v>
      </c>
      <c r="E13" s="65">
        <f>25+250+1</f>
        <v>276</v>
      </c>
      <c r="F13" s="66">
        <v>22.6</v>
      </c>
      <c r="G13" s="24">
        <v>174</v>
      </c>
      <c r="H13" s="24">
        <v>8.3000000000000007</v>
      </c>
      <c r="I13" s="24">
        <v>8.4</v>
      </c>
      <c r="J13" s="29">
        <v>15.9</v>
      </c>
    </row>
    <row r="14" spans="1:10" x14ac:dyDescent="0.25">
      <c r="A14" s="5"/>
      <c r="B14" s="1" t="s">
        <v>17</v>
      </c>
      <c r="C14" s="18">
        <v>340</v>
      </c>
      <c r="D14" s="19" t="s">
        <v>35</v>
      </c>
      <c r="E14" s="67" t="s">
        <v>36</v>
      </c>
      <c r="F14" s="66">
        <v>48.37</v>
      </c>
      <c r="G14" s="24">
        <v>323</v>
      </c>
      <c r="H14" s="24">
        <v>7.25</v>
      </c>
      <c r="I14" s="24">
        <v>32</v>
      </c>
      <c r="J14" s="25">
        <v>1.3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639</v>
      </c>
      <c r="D16" s="22" t="s">
        <v>37</v>
      </c>
      <c r="E16" s="20" t="s">
        <v>38</v>
      </c>
      <c r="F16" s="21">
        <v>6.53</v>
      </c>
      <c r="G16" s="24">
        <v>62</v>
      </c>
      <c r="H16" s="24">
        <v>0.30000000000000004</v>
      </c>
      <c r="I16" s="24">
        <v>0</v>
      </c>
      <c r="J16" s="25">
        <v>15.7</v>
      </c>
    </row>
    <row r="17" spans="1:10" x14ac:dyDescent="0.25">
      <c r="A17" s="5"/>
      <c r="B17" s="1" t="s">
        <v>24</v>
      </c>
      <c r="C17" s="18"/>
      <c r="D17" s="35" t="s">
        <v>27</v>
      </c>
      <c r="E17" s="38">
        <f>F17/111.85*1000+0.2</f>
        <v>20.137416182387124</v>
      </c>
      <c r="F17" s="36">
        <v>2.23</v>
      </c>
      <c r="G17" s="39">
        <f>E17*116.9/50</f>
        <v>47.081279034421094</v>
      </c>
      <c r="H17" s="39">
        <f>E17*3.95/50</f>
        <v>1.5908558784085829</v>
      </c>
      <c r="I17" s="39">
        <f>E17*0.5/50</f>
        <v>0.20137416182387124</v>
      </c>
      <c r="J17" s="40">
        <f>E17*24.15/50</f>
        <v>9.7263720160929807</v>
      </c>
    </row>
    <row r="18" spans="1:10" x14ac:dyDescent="0.25">
      <c r="A18" s="5"/>
      <c r="B18" s="1" t="s">
        <v>21</v>
      </c>
      <c r="C18" s="18"/>
      <c r="D18" s="22" t="s">
        <v>28</v>
      </c>
      <c r="E18" s="23">
        <f>F18/55.92*1000</f>
        <v>20.028612303290416</v>
      </c>
      <c r="F18" s="21">
        <v>1.1200000000000001</v>
      </c>
      <c r="G18" s="68">
        <f>E18*76/30</f>
        <v>50.739151168335724</v>
      </c>
      <c r="H18" s="68">
        <f>E18*1.44/30</f>
        <v>0.96137339055793991</v>
      </c>
      <c r="I18" s="68">
        <f>E18*0.36/30</f>
        <v>0.24034334763948498</v>
      </c>
      <c r="J18" s="69">
        <f>E18*13.14/30</f>
        <v>8.7725321888412022</v>
      </c>
    </row>
    <row r="19" spans="1:10" x14ac:dyDescent="0.25">
      <c r="A19" s="5"/>
      <c r="B19" s="16"/>
      <c r="C19" s="70"/>
      <c r="D19" s="22" t="s">
        <v>39</v>
      </c>
      <c r="E19" s="20" t="s">
        <v>40</v>
      </c>
      <c r="F19" s="21">
        <v>19.149999999999999</v>
      </c>
      <c r="G19" s="24">
        <v>260</v>
      </c>
      <c r="H19" s="24">
        <v>2</v>
      </c>
      <c r="I19" s="24">
        <v>13</v>
      </c>
      <c r="J19" s="25">
        <v>33</v>
      </c>
    </row>
    <row r="20" spans="1:10" ht="15.75" thickBot="1" x14ac:dyDescent="0.3">
      <c r="A20" s="6"/>
      <c r="B20" s="7"/>
      <c r="C20" s="7"/>
      <c r="D20" s="17"/>
      <c r="E20" s="71"/>
      <c r="F20" s="27">
        <f>SUM(F12:F19)</f>
        <v>100</v>
      </c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2023-11-08T05:57:53Z</dcterms:modified>
</cp:coreProperties>
</file>