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F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<sst xmlns="http://schemas.openxmlformats.org/spreadsheetml/2006/main" count="43" uniqueCount="41">
  <si>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</si>
  <si>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</si>
  <si>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</si>
  <si>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</si>
  <si>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</si>
  <si>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</si>
  <si>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</si>
  <si>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</si>
  <si>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</si>
  <si>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</si>
  <si>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</si>
  <si>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</si>
  <si>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</si>
  <si>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</si>
  <si>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</si>
  <si>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</si>
  <si>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</si>
  <si>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</si>
  <si>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</si>
  <si>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</si>
  <si>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</si>
  <si>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</si>
  <si>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</si>
  <si>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</si>
  <si>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</si>
  <si>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</si>
  <si>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</si>
  <si>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</si>
  <si>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</si>
  <si>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</si>
  <si>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</si>
  <si>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170</t>
  </si>
  <si>
    <t>437/508</t>
  </si>
  <si>
    <t>Гуляш мясной с гречей отварной</t>
  </si>
  <si>
    <t>Компот из яблок</t>
  </si>
  <si>
    <t>Нектарин свежий</t>
  </si>
  <si>
    <t>Солянка домашняя со сметаной, зеленью</t>
  </si>
  <si>
    <t>261</t>
  </si>
  <si>
    <t>Макароны с сыром</t>
  </si>
  <si>
    <t>Компот из сухофруктов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</si>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</sst>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 t="s">
        <v>32</v>
      </c>
      <c r="D4" s="34" t="s">
        <v>33</v>
      </c>
      <c r="E4" s="35">
        <f>250</f>
        <v>250</v>
      </c>
      <c r="F4" s="36">
        <f>41.59+10.11</f>
        <v>51.7</v>
      </c>
      <c r="G4" s="51">
        <f>165.8+202</f>
        <v>367.8</v>
      </c>
      <c r="H4" s="51">
        <f>11.83+5.6</f>
        <v>17.43</v>
      </c>
      <c r="I4" s="51">
        <f>11.5+7.2</f>
        <v>18.7</v>
      </c>
      <c r="J4" s="52">
        <f>27.5+3.75</f>
        <v>31.25</v>
      </c>
    </row>
    <row r="5" spans="1:10" x14ac:dyDescent="0.25">
      <c r="A5" s="5"/>
      <c r="B5" s="1" t="s">
        <v>12</v>
      </c>
      <c r="C5" s="18">
        <v>631</v>
      </c>
      <c r="D5" s="28" t="s">
        <v>34</v>
      </c>
      <c r="E5" s="54" t="s">
        <v>30</v>
      </c>
      <c r="F5" s="54">
        <v>7.78</v>
      </c>
      <c r="G5" s="24">
        <v>86.4</v>
      </c>
      <c r="H5" s="24">
        <v>0.09</v>
      </c>
      <c r="I5" s="24">
        <v>0</v>
      </c>
      <c r="J5" s="53">
        <v>21.6</v>
      </c>
    </row>
    <row r="6" spans="1:10" x14ac:dyDescent="0.25">
      <c r="A6" s="5"/>
      <c r="B6" s="1" t="s">
        <v>23</v>
      </c>
      <c r="C6" s="55"/>
      <c r="D6" s="22" t="s">
        <v>27</v>
      </c>
      <c r="E6" s="23">
        <f>F6/111.85*1000+0.2</f>
        <v>36.588019669199831</v>
      </c>
      <c r="F6" s="21">
        <v>4.07</v>
      </c>
      <c r="G6" s="26">
        <f>E6*116.9/50</f>
        <v>85.542789986589213</v>
      </c>
      <c r="H6" s="26">
        <f>E6*3.95/50</f>
        <v>2.890453553866787</v>
      </c>
      <c r="I6" s="26">
        <f>E6*0.5/50</f>
        <v>0.36588019669199828</v>
      </c>
      <c r="J6" s="27">
        <f>E6*24.15/50</f>
        <v>17.672013500223517</v>
      </c>
    </row>
    <row r="7" spans="1:10" x14ac:dyDescent="0.25">
      <c r="A7" s="5"/>
      <c r="B7" s="2"/>
      <c r="C7" s="55"/>
      <c r="D7" s="22" t="s">
        <v>35</v>
      </c>
      <c r="E7" s="29">
        <v>120</v>
      </c>
      <c r="F7" s="21">
        <v>36.450000000000003</v>
      </c>
      <c r="G7" s="24">
        <v>60</v>
      </c>
      <c r="H7" s="24">
        <v>0.5</v>
      </c>
      <c r="I7" s="24">
        <v>0</v>
      </c>
      <c r="J7" s="56">
        <v>12.9</v>
      </c>
    </row>
    <row r="8" spans="1:10" ht="15.75" thickBot="1" x14ac:dyDescent="0.3">
      <c r="A8" s="6"/>
      <c r="B8" s="7"/>
      <c r="C8" s="7"/>
      <c r="D8" s="17"/>
      <c r="E8" s="13"/>
      <c r="F8" s="42"/>
      <c r="G8" s="13"/>
      <c r="H8" s="13"/>
      <c r="I8" s="13"/>
      <c r="J8" s="43"/>
    </row>
    <row r="9" spans="1:10" x14ac:dyDescent="0.25">
      <c r="A9" s="3" t="s">
        <v>13</v>
      </c>
      <c r="B9" s="9" t="s">
        <v>20</v>
      </c>
      <c r="C9" s="33"/>
      <c r="D9" s="34"/>
      <c r="E9" s="37"/>
      <c r="F9" s="44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0"/>
      <c r="F10" s="45"/>
      <c r="G10" s="40"/>
      <c r="H10" s="40"/>
      <c r="I10" s="40"/>
      <c r="J10" s="41"/>
    </row>
    <row r="11" spans="1:10" ht="15.75" thickBot="1" x14ac:dyDescent="0.3">
      <c r="A11" s="6"/>
      <c r="B11" s="7"/>
      <c r="C11" s="7"/>
      <c r="D11" s="17"/>
      <c r="E11" s="13"/>
      <c r="F11" s="42"/>
      <c r="G11" s="13"/>
      <c r="H11" s="13"/>
      <c r="I11" s="13"/>
      <c r="J11" s="43"/>
    </row>
    <row r="12" spans="1:10" x14ac:dyDescent="0.25">
      <c r="A12" s="5" t="s">
        <v>14</v>
      </c>
      <c r="B12" s="8" t="s">
        <v>15</v>
      </c>
      <c r="C12" s="46"/>
      <c r="D12" s="47"/>
      <c r="E12" s="49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18">
        <v>157</v>
      </c>
      <c r="D13" s="19" t="s">
        <v>36</v>
      </c>
      <c r="E13" s="20" t="s">
        <v>37</v>
      </c>
      <c r="F13" s="21">
        <v>30.81</v>
      </c>
      <c r="G13" s="24">
        <v>178</v>
      </c>
      <c r="H13" s="24">
        <v>6.9</v>
      </c>
      <c r="I13" s="24">
        <v>7</v>
      </c>
      <c r="J13" s="53">
        <v>13.3</v>
      </c>
    </row>
    <row r="14" spans="1:10" x14ac:dyDescent="0.25">
      <c r="A14" s="5"/>
      <c r="B14" s="1" t="s">
        <v>17</v>
      </c>
      <c r="C14" s="18">
        <v>333</v>
      </c>
      <c r="D14" s="22" t="s">
        <v>38</v>
      </c>
      <c r="E14" s="20" t="s">
        <v>31</v>
      </c>
      <c r="F14" s="21">
        <v>22.75</v>
      </c>
      <c r="G14" s="24">
        <v>244</v>
      </c>
      <c r="H14" s="24">
        <v>17</v>
      </c>
      <c r="I14" s="24">
        <v>8.6</v>
      </c>
      <c r="J14" s="25">
        <v>4.8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639</v>
      </c>
      <c r="D16" s="22" t="s">
        <v>39</v>
      </c>
      <c r="E16" s="20" t="s">
        <v>30</v>
      </c>
      <c r="F16" s="21">
        <v>6.53</v>
      </c>
      <c r="G16" s="24">
        <v>86.4</v>
      </c>
      <c r="H16" s="24">
        <v>0.09</v>
      </c>
      <c r="I16" s="24">
        <v>0</v>
      </c>
      <c r="J16" s="25">
        <v>21.6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F17/111.85*1000+0.2</f>
        <v>20.405632543585156</v>
      </c>
      <c r="F17" s="21">
        <v>2.2599999999999998</v>
      </c>
      <c r="G17" s="26">
        <f>E17*116.9/50</f>
        <v>47.7083688869021</v>
      </c>
      <c r="H17" s="26">
        <f>E17*3.95/50</f>
        <v>1.6120449709432274</v>
      </c>
      <c r="I17" s="26">
        <f>E17*0.5/50</f>
        <v>0.20405632543585156</v>
      </c>
      <c r="J17" s="27">
        <f>E17*24.15/50</f>
        <v>9.8559205185516294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</f>
        <v>21.459227467811157</v>
      </c>
      <c r="F18" s="21">
        <v>1.2</v>
      </c>
      <c r="G18" s="57">
        <f>E18*76/30</f>
        <v>54.363376251788267</v>
      </c>
      <c r="H18" s="57">
        <f>E18*1.44/30</f>
        <v>1.0300429184549356</v>
      </c>
      <c r="I18" s="57">
        <f>E18*0.36/30</f>
        <v>0.25751072961373389</v>
      </c>
      <c r="J18" s="58">
        <f>E18*13.14/30</f>
        <v>9.399141630901287</v>
      </c>
    </row>
    <row r="19" spans="1:10" x14ac:dyDescent="0.25">
      <c r="A19" s="5"/>
      <c r="B19" s="16"/>
      <c r="C19" s="16"/>
      <c r="D19" s="22" t="s">
        <v>40</v>
      </c>
      <c r="E19" s="29">
        <v>115</v>
      </c>
      <c r="F19" s="21">
        <v>36.450000000000003</v>
      </c>
      <c r="G19" s="24">
        <v>60</v>
      </c>
      <c r="H19" s="24">
        <v>0.5</v>
      </c>
      <c r="I19" s="24">
        <v>0</v>
      </c>
      <c r="J19" s="56">
        <v>12.9</v>
      </c>
    </row>
    <row r="20" spans="1:10" ht="15.75" thickBot="1" x14ac:dyDescent="0.3">
      <c r="A20" s="6"/>
      <c r="B20" s="7"/>
      <c r="C20" s="7"/>
      <c r="D20" s="17"/>
      <c r="E20" s="13"/>
      <c r="F20" s="42"/>
      <c r="G20" s="13"/>
      <c r="H20" s="13"/>
      <c r="I20" s="1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2023-09-18T05:42:16Z</dcterms:modified>
</cp:coreProperties>
</file>