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I18" i="1" s="1"/>
  <c r="I17" i="1"/>
  <c r="G17" i="1"/>
  <c r="E17" i="1"/>
  <c r="J17" i="1" s="1"/>
  <c r="F14" i="1"/>
  <c r="F20" i="1" s="1"/>
  <c r="E13" i="1"/>
  <c r="I6" i="1"/>
  <c r="G6" i="1"/>
  <c r="E6" i="1"/>
  <c r="J6" i="1" s="1"/>
  <c r="J4" i="1"/>
  <c r="I4" i="1"/>
  <c r="H4" i="1"/>
  <c r="G4" i="1"/>
  <c r="F4" i="1"/>
  <c r="F11" i="1" s="1"/>
  <c r="H18" i="1" l="1"/>
  <c r="J18" i="1"/>
  <c r="H6" i="1"/>
  <c r="H17" i="1"/>
  <c r="G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<sst xmlns="http://schemas.openxmlformats.org/spreadsheetml/2006/main" count="42" uniqueCount="41">
  <si>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</si>
  <si>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</si>
  <si>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</si>
  <si>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</si>
  <si>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</si>
  <si>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</si>
  <si>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</si>
  <si>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</si>
  <si>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</si>
  <si>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</si>
  <si>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</si>
  <si>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</si>
  <si>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</si>
  <si>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</si>
  <si>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</si>
  <si>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</si>
  <si>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</si>
  <si>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</si>
  <si>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</si>
  <si>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</si>
  <si>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</si>
  <si>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</si>
  <si>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</si>
  <si>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</si>
  <si>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</si>
  <si>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</si>
  <si>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</si>
  <si>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</si>
  <si>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</si>
  <si>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</si>
  <si>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</si>
  <si>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Молоко т/п</t>
  </si>
  <si>
    <t>180</t>
  </si>
  <si>
    <t>Фрикадельки в соусе с гречей отварной</t>
  </si>
  <si>
    <t>Пирожное Полоска песочная</t>
  </si>
  <si>
    <t>Щи из св.капусты с мясом, сметана, зелень</t>
  </si>
  <si>
    <t>Запеканка картофельная с мясом, с маслом/ помидор свежий</t>
  </si>
  <si>
    <t>205</t>
  </si>
  <si>
    <t>Компот из вишни</t>
  </si>
  <si>
    <t>Вафли "Импульс"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</si>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</sst>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1" fontId="5" fillId="4" borderId="16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2" fontId="4" fillId="4" borderId="29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30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60"/>
      <c r="D1" s="61"/>
      <c r="E1" t="s">
        <v>22</v>
      </c>
      <c r="F1" s="16"/>
      <c r="I1" t="s">
        <v>1</v>
      </c>
      <c r="J1" s="15">
        <v>45171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v>469.50799999999998</v>
      </c>
      <c r="D4" s="31" t="s">
        <v>33</v>
      </c>
      <c r="E4" s="32">
        <v>255</v>
      </c>
      <c r="F4" s="33">
        <f>24.6+10.11</f>
        <v>34.71</v>
      </c>
      <c r="G4" s="53">
        <f>212+202</f>
        <v>414</v>
      </c>
      <c r="H4" s="53">
        <f>8.42+5.6</f>
        <v>14.02</v>
      </c>
      <c r="I4" s="53">
        <f>11.69+7.2</f>
        <v>18.89</v>
      </c>
      <c r="J4" s="54">
        <f>9+27.5</f>
        <v>36.5</v>
      </c>
    </row>
    <row r="5" spans="1:10" x14ac:dyDescent="0.25">
      <c r="A5" s="5"/>
      <c r="B5" s="1" t="s">
        <v>12</v>
      </c>
      <c r="C5" s="2"/>
      <c r="D5" s="49" t="s">
        <v>31</v>
      </c>
      <c r="E5" s="51" t="s">
        <v>30</v>
      </c>
      <c r="F5" s="50">
        <v>31.9</v>
      </c>
      <c r="G5" s="63">
        <v>123</v>
      </c>
      <c r="H5" s="63">
        <v>5.9</v>
      </c>
      <c r="I5" s="63">
        <v>6.8</v>
      </c>
      <c r="J5" s="64">
        <v>12.9</v>
      </c>
    </row>
    <row r="6" spans="1:10" x14ac:dyDescent="0.25">
      <c r="A6" s="5"/>
      <c r="B6" s="1" t="s">
        <v>23</v>
      </c>
      <c r="C6" s="2"/>
      <c r="D6" s="49" t="s">
        <v>27</v>
      </c>
      <c r="E6" s="52">
        <f>F6/111.85*1000+0.2</f>
        <v>27.200447027268662</v>
      </c>
      <c r="F6" s="50">
        <v>3.02</v>
      </c>
      <c r="G6" s="40">
        <f>E6*116.9/50</f>
        <v>63.594645149754136</v>
      </c>
      <c r="H6" s="40">
        <f>E6*3.95/50</f>
        <v>2.1488353151542245</v>
      </c>
      <c r="I6" s="40">
        <f>E6*0.5/50</f>
        <v>0.27200447027268665</v>
      </c>
      <c r="J6" s="65">
        <f>E6*24.15/50</f>
        <v>13.137815914170762</v>
      </c>
    </row>
    <row r="7" spans="1:10" x14ac:dyDescent="0.25">
      <c r="A7" s="5"/>
      <c r="B7" s="2"/>
      <c r="C7" s="2"/>
      <c r="D7" s="66" t="s">
        <v>34</v>
      </c>
      <c r="E7" s="67">
        <v>80</v>
      </c>
      <c r="F7" s="68">
        <v>30.37</v>
      </c>
      <c r="G7" s="69">
        <v>63</v>
      </c>
      <c r="H7" s="69">
        <v>0.6</v>
      </c>
      <c r="I7" s="69">
        <v>0</v>
      </c>
      <c r="J7" s="70">
        <v>15.8</v>
      </c>
    </row>
    <row r="8" spans="1:10" ht="15.75" thickBot="1" x14ac:dyDescent="0.3">
      <c r="A8" s="6"/>
      <c r="B8" s="7"/>
      <c r="C8" s="7"/>
      <c r="D8" s="19"/>
      <c r="E8" s="13"/>
      <c r="F8" s="17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30"/>
      <c r="D9" s="31"/>
      <c r="E9" s="34"/>
      <c r="F9" s="41"/>
      <c r="G9" s="34"/>
      <c r="H9" s="34"/>
      <c r="I9" s="34"/>
      <c r="J9" s="35"/>
    </row>
    <row r="10" spans="1:10" x14ac:dyDescent="0.25">
      <c r="A10" s="5"/>
      <c r="B10" s="2"/>
      <c r="C10" s="2"/>
      <c r="D10" s="36"/>
      <c r="E10" s="38"/>
      <c r="F10" s="42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9"/>
      <c r="E11" s="13"/>
      <c r="F11" s="17">
        <f>SUM(F4:F10)</f>
        <v>100</v>
      </c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5"/>
      <c r="B13" s="1" t="s">
        <v>16</v>
      </c>
      <c r="C13" s="20">
        <v>124</v>
      </c>
      <c r="D13" s="55" t="s">
        <v>35</v>
      </c>
      <c r="E13" s="37">
        <f>25+250+11</f>
        <v>286</v>
      </c>
      <c r="F13" s="56">
        <v>29.27</v>
      </c>
      <c r="G13" s="26">
        <v>142</v>
      </c>
      <c r="H13" s="26">
        <v>5.4</v>
      </c>
      <c r="I13" s="26">
        <v>5.6</v>
      </c>
      <c r="J13" s="57">
        <v>17.36</v>
      </c>
    </row>
    <row r="14" spans="1:10" ht="30" x14ac:dyDescent="0.25">
      <c r="A14" s="5"/>
      <c r="B14" s="1" t="s">
        <v>17</v>
      </c>
      <c r="C14" s="20">
        <v>478</v>
      </c>
      <c r="D14" s="21" t="s">
        <v>36</v>
      </c>
      <c r="E14" s="58" t="s">
        <v>37</v>
      </c>
      <c r="F14" s="23">
        <f>37.23+6.54</f>
        <v>43.769999999999996</v>
      </c>
      <c r="G14" s="26">
        <v>427</v>
      </c>
      <c r="H14" s="26">
        <v>29</v>
      </c>
      <c r="I14" s="26">
        <v>20</v>
      </c>
      <c r="J14" s="27">
        <v>49.8</v>
      </c>
    </row>
    <row r="15" spans="1:10" x14ac:dyDescent="0.25">
      <c r="A15" s="5"/>
      <c r="B15" s="1" t="s">
        <v>18</v>
      </c>
      <c r="C15" s="20"/>
      <c r="D15" s="71"/>
      <c r="E15" s="72"/>
      <c r="F15" s="73"/>
      <c r="G15" s="26"/>
      <c r="H15" s="26"/>
      <c r="I15" s="26"/>
      <c r="J15" s="27"/>
    </row>
    <row r="16" spans="1:10" x14ac:dyDescent="0.25">
      <c r="A16" s="5"/>
      <c r="B16" s="1" t="s">
        <v>19</v>
      </c>
      <c r="C16" s="20">
        <v>631</v>
      </c>
      <c r="D16" s="71" t="s">
        <v>38</v>
      </c>
      <c r="E16" s="72" t="s">
        <v>32</v>
      </c>
      <c r="F16" s="73">
        <v>13.52</v>
      </c>
      <c r="G16" s="26">
        <v>105</v>
      </c>
      <c r="H16" s="26">
        <v>1.3</v>
      </c>
      <c r="I16" s="26">
        <v>0</v>
      </c>
      <c r="J16" s="27">
        <v>44.68</v>
      </c>
    </row>
    <row r="17" spans="1:10" x14ac:dyDescent="0.25">
      <c r="A17" s="5"/>
      <c r="B17" s="1" t="s">
        <v>24</v>
      </c>
      <c r="C17" s="20"/>
      <c r="D17" s="24" t="s">
        <v>27</v>
      </c>
      <c r="E17" s="25">
        <f>F17/111.85*1000+0.2</f>
        <v>21.299687080911934</v>
      </c>
      <c r="F17" s="23">
        <v>2.36</v>
      </c>
      <c r="G17" s="28">
        <f>E17*116.9/50</f>
        <v>49.798668395172101</v>
      </c>
      <c r="H17" s="28">
        <f>E17*3.95/50</f>
        <v>1.6826752793920428</v>
      </c>
      <c r="I17" s="28">
        <f>E17*0.5/50</f>
        <v>0.21299687080911933</v>
      </c>
      <c r="J17" s="29">
        <f>E17*24.15/50</f>
        <v>10.287748860080463</v>
      </c>
    </row>
    <row r="18" spans="1:10" x14ac:dyDescent="0.25">
      <c r="A18" s="5"/>
      <c r="B18" s="1" t="s">
        <v>21</v>
      </c>
      <c r="C18" s="2"/>
      <c r="D18" s="24" t="s">
        <v>28</v>
      </c>
      <c r="E18" s="25">
        <f>F18/55.92*1000</f>
        <v>26.824034334763951</v>
      </c>
      <c r="F18" s="23">
        <v>1.5</v>
      </c>
      <c r="G18" s="28">
        <f>E18*76/30</f>
        <v>67.954220314735338</v>
      </c>
      <c r="H18" s="28">
        <f>E18*1.44/30</f>
        <v>1.2875536480686696</v>
      </c>
      <c r="I18" s="28">
        <f>E18*0.36/30</f>
        <v>0.32188841201716739</v>
      </c>
      <c r="J18" s="29">
        <f>E18*13.14/30</f>
        <v>11.748927038626611</v>
      </c>
    </row>
    <row r="19" spans="1:10" x14ac:dyDescent="0.25">
      <c r="A19" s="5"/>
      <c r="B19" s="18"/>
      <c r="C19" s="18"/>
      <c r="D19" s="24" t="s">
        <v>39</v>
      </c>
      <c r="E19" s="22" t="s">
        <v>40</v>
      </c>
      <c r="F19" s="23">
        <v>9.58</v>
      </c>
      <c r="G19" s="26">
        <v>96</v>
      </c>
      <c r="H19" s="26">
        <v>1.9</v>
      </c>
      <c r="I19" s="26">
        <v>4</v>
      </c>
      <c r="J19" s="62">
        <v>16</v>
      </c>
    </row>
    <row r="20" spans="1:10" ht="15.75" thickBot="1" x14ac:dyDescent="0.3">
      <c r="A20" s="6"/>
      <c r="B20" s="7"/>
      <c r="C20" s="7"/>
      <c r="D20" s="19"/>
      <c r="E20" s="13"/>
      <c r="F20" s="17">
        <f>SUM(F13:F19)</f>
        <v>99.999999999999986</v>
      </c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2023-08-31T05:01:51Z</dcterms:modified>
</cp:coreProperties>
</file>