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F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<sst xmlns="http://schemas.openxmlformats.org/spreadsheetml/2006/main" count="43" uniqueCount="41">
  <si>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</si>
  <si>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</si>
  <si>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</si>
  <si>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</si>
  <si>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</si>
  <si>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</si>
  <si>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</si>
  <si>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</si>
  <si>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</si>
  <si>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</si>
  <si>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</si>
  <si>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</si>
  <si>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</si>
  <si>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</si>
  <si>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</si>
  <si>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</si>
  <si>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</si>
  <si>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</si>
  <si>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</si>
  <si>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</si>
  <si>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</si>
  <si>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</si>
  <si>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</si>
  <si>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</si>
  <si>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</si>
  <si>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</si>
  <si>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</si>
  <si>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</si>
  <si>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</si>
  <si>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</si>
  <si>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</si>
  <si>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437/508</t>
  </si>
  <si>
    <t>Гуляш мясной с гречей отварной</t>
  </si>
  <si>
    <t>Компот из яблок</t>
  </si>
  <si>
    <t>Груша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</si>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</sst>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 t="s">
        <v>31</v>
      </c>
      <c r="D4" s="34" t="s">
        <v>32</v>
      </c>
      <c r="E4" s="35">
        <f>250</f>
        <v>250</v>
      </c>
      <c r="F4" s="36">
        <f>41.76+10.32</f>
        <v>52.08</v>
      </c>
      <c r="G4" s="52">
        <f>165.8+202</f>
        <v>367.8</v>
      </c>
      <c r="H4" s="52">
        <f>11.83+5.6</f>
        <v>17.43</v>
      </c>
      <c r="I4" s="52">
        <f>11.5+7.2</f>
        <v>18.7</v>
      </c>
      <c r="J4" s="53">
        <f>27.5+3.75</f>
        <v>31.25</v>
      </c>
    </row>
    <row r="5" spans="1:10" x14ac:dyDescent="0.25">
      <c r="A5" s="5"/>
      <c r="B5" s="1" t="s">
        <v>12</v>
      </c>
      <c r="C5" s="18">
        <v>631</v>
      </c>
      <c r="D5" s="27" t="s">
        <v>33</v>
      </c>
      <c r="E5" s="55" t="s">
        <v>30</v>
      </c>
      <c r="F5" s="55">
        <v>7.78</v>
      </c>
      <c r="G5" s="23">
        <v>86.4</v>
      </c>
      <c r="H5" s="23">
        <v>0.09</v>
      </c>
      <c r="I5" s="23">
        <v>0</v>
      </c>
      <c r="J5" s="54">
        <v>21.6</v>
      </c>
    </row>
    <row r="6" spans="1:10" x14ac:dyDescent="0.25">
      <c r="A6" s="5"/>
      <c r="B6" s="1" t="s">
        <v>23</v>
      </c>
      <c r="C6" s="56"/>
      <c r="D6" s="22" t="s">
        <v>27</v>
      </c>
      <c r="E6" s="40">
        <f>F6/119.57*1000+0.2</f>
        <v>53.641498703688221</v>
      </c>
      <c r="F6" s="21">
        <v>6.39</v>
      </c>
      <c r="G6" s="25">
        <f>E6*116.9/50</f>
        <v>125.41382396922307</v>
      </c>
      <c r="H6" s="25">
        <f>E6*3.95/50</f>
        <v>4.2376783975913694</v>
      </c>
      <c r="I6" s="25">
        <f>E6*0.5/50</f>
        <v>0.53641498703688217</v>
      </c>
      <c r="J6" s="26">
        <f>E6*24.15/50</f>
        <v>25.908843873881409</v>
      </c>
    </row>
    <row r="7" spans="1:10" x14ac:dyDescent="0.25">
      <c r="A7" s="5"/>
      <c r="B7" s="2"/>
      <c r="C7" s="56"/>
      <c r="D7" s="22" t="s">
        <v>34</v>
      </c>
      <c r="E7" s="57">
        <v>133</v>
      </c>
      <c r="F7" s="21">
        <v>33.75</v>
      </c>
      <c r="G7" s="43">
        <v>63</v>
      </c>
      <c r="H7" s="43">
        <v>0.5</v>
      </c>
      <c r="I7" s="43">
        <v>0</v>
      </c>
      <c r="J7" s="44">
        <v>13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3"/>
      <c r="D9" s="34"/>
      <c r="E9" s="37"/>
      <c r="F9" s="45"/>
      <c r="G9" s="37"/>
      <c r="H9" s="37"/>
      <c r="I9" s="37"/>
      <c r="J9" s="38"/>
    </row>
    <row r="10" spans="1:10" x14ac:dyDescent="0.25">
      <c r="A10" s="5"/>
      <c r="B10" s="2"/>
      <c r="C10" s="2"/>
      <c r="D10" s="39"/>
      <c r="E10" s="41"/>
      <c r="F10" s="46"/>
      <c r="G10" s="41"/>
      <c r="H10" s="41"/>
      <c r="I10" s="41"/>
      <c r="J10" s="42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7"/>
      <c r="D12" s="48"/>
      <c r="E12" s="50"/>
      <c r="F12" s="49"/>
      <c r="G12" s="50"/>
      <c r="H12" s="50"/>
      <c r="I12" s="50"/>
      <c r="J12" s="51"/>
    </row>
    <row r="13" spans="1:10" x14ac:dyDescent="0.25">
      <c r="A13" s="5"/>
      <c r="B13" s="1" t="s">
        <v>16</v>
      </c>
      <c r="C13" s="18">
        <v>157</v>
      </c>
      <c r="D13" s="19" t="s">
        <v>35</v>
      </c>
      <c r="E13" s="20" t="s">
        <v>36</v>
      </c>
      <c r="F13" s="21">
        <v>31.5</v>
      </c>
      <c r="G13" s="23">
        <v>145</v>
      </c>
      <c r="H13" s="23">
        <v>6.9</v>
      </c>
      <c r="I13" s="23">
        <v>7</v>
      </c>
      <c r="J13" s="54">
        <v>13.3</v>
      </c>
    </row>
    <row r="14" spans="1:10" x14ac:dyDescent="0.25">
      <c r="A14" s="5"/>
      <c r="B14" s="1" t="s">
        <v>17</v>
      </c>
      <c r="C14" s="18">
        <v>333</v>
      </c>
      <c r="D14" s="22" t="s">
        <v>37</v>
      </c>
      <c r="E14" s="20" t="s">
        <v>38</v>
      </c>
      <c r="F14" s="21">
        <v>23.61</v>
      </c>
      <c r="G14" s="23">
        <v>244</v>
      </c>
      <c r="H14" s="23">
        <v>17</v>
      </c>
      <c r="I14" s="23">
        <v>8.6</v>
      </c>
      <c r="J14" s="24">
        <v>4.8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3"/>
      <c r="H15" s="23"/>
      <c r="I15" s="23"/>
      <c r="J15" s="24"/>
    </row>
    <row r="16" spans="1:10" x14ac:dyDescent="0.25">
      <c r="A16" s="5"/>
      <c r="B16" s="1" t="s">
        <v>19</v>
      </c>
      <c r="C16" s="18">
        <v>638</v>
      </c>
      <c r="D16" s="22" t="s">
        <v>39</v>
      </c>
      <c r="E16" s="20" t="s">
        <v>30</v>
      </c>
      <c r="F16" s="21">
        <v>13.82</v>
      </c>
      <c r="G16" s="23">
        <v>113</v>
      </c>
      <c r="H16" s="23">
        <v>1.3</v>
      </c>
      <c r="I16" s="23">
        <v>0</v>
      </c>
      <c r="J16" s="24">
        <v>29</v>
      </c>
    </row>
    <row r="17" spans="1:10" x14ac:dyDescent="0.25">
      <c r="A17" s="5"/>
      <c r="B17" s="1" t="s">
        <v>24</v>
      </c>
      <c r="C17" s="18"/>
      <c r="D17" s="22" t="s">
        <v>27</v>
      </c>
      <c r="E17" s="40">
        <f>F17/119.57*1000+0.2</f>
        <v>21.777318725432803</v>
      </c>
      <c r="F17" s="21">
        <v>2.58</v>
      </c>
      <c r="G17" s="25">
        <f>E17*116.9/50</f>
        <v>50.915371180061896</v>
      </c>
      <c r="H17" s="25">
        <f>E17*3.95/50</f>
        <v>1.7204081793091917</v>
      </c>
      <c r="I17" s="25">
        <f>E17*0.5/50</f>
        <v>0.21777318725432804</v>
      </c>
      <c r="J17" s="26">
        <f>E17*24.15/50</f>
        <v>10.518444944384044</v>
      </c>
    </row>
    <row r="18" spans="1:10" x14ac:dyDescent="0.25">
      <c r="A18" s="5"/>
      <c r="B18" s="1" t="s">
        <v>21</v>
      </c>
      <c r="C18" s="18"/>
      <c r="D18" s="22" t="s">
        <v>28</v>
      </c>
      <c r="E18" s="40">
        <f>F18/59.78*1000</f>
        <v>24.924723987955836</v>
      </c>
      <c r="F18" s="21">
        <v>1.49</v>
      </c>
      <c r="G18" s="58">
        <f>E18*76/30</f>
        <v>63.142634102821454</v>
      </c>
      <c r="H18" s="58">
        <f>E18*1.44/30</f>
        <v>1.19638675142188</v>
      </c>
      <c r="I18" s="58">
        <f>E18*0.36/30</f>
        <v>0.29909668785547</v>
      </c>
      <c r="J18" s="59">
        <f>E18*13.14/30</f>
        <v>10.917029106724657</v>
      </c>
    </row>
    <row r="19" spans="1:10" x14ac:dyDescent="0.25">
      <c r="A19" s="5"/>
      <c r="B19" s="16"/>
      <c r="C19" s="16"/>
      <c r="D19" s="22" t="s">
        <v>40</v>
      </c>
      <c r="E19" s="57">
        <v>133</v>
      </c>
      <c r="F19" s="21">
        <v>27</v>
      </c>
      <c r="G19" s="23">
        <v>60</v>
      </c>
      <c r="H19" s="23">
        <v>0.5</v>
      </c>
      <c r="I19" s="23">
        <v>0</v>
      </c>
      <c r="J19" s="60">
        <v>12.9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2023-12-11T04:46:23Z</dcterms:modified>
</cp:coreProperties>
</file>